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EJERCICIOS PRESUPUESTALES\"/>
    </mc:Choice>
  </mc:AlternateContent>
  <bookViews>
    <workbookView xWindow="0" yWindow="0" windowWidth="16392" windowHeight="5664"/>
  </bookViews>
  <sheets>
    <sheet name="Obligaciones" sheetId="1" r:id="rId1"/>
    <sheet name="Amortización" sheetId="2" r:id="rId2"/>
    <sheet name="Indicador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C17" i="3"/>
  <c r="F9" i="2"/>
  <c r="J7" i="1" l="1"/>
  <c r="F11" i="2" l="1"/>
  <c r="F10" i="1" l="1"/>
  <c r="H10" i="1" l="1"/>
  <c r="C7" i="3" l="1"/>
  <c r="I10" i="1"/>
  <c r="J9" i="1"/>
  <c r="J8" i="1"/>
  <c r="C18" i="3" l="1"/>
  <c r="C8" i="3"/>
  <c r="J10" i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<sst xmlns="http://schemas.openxmlformats.org/spreadsheetml/2006/main" count="52" uniqueCount="43">
  <si>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</si>
  <si>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</si>
  <si>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</si>
  <si>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</si>
  <si>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</si>
  <si>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</si>
  <si>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</si>
  <si>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</si>
  <si>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</si>
  <si>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</si>
  <si>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</si>
  <si>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</si>
  <si>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</si>
  <si>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</si>
  <si>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</si>
  <si>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</si>
  <si>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</si>
  <si>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</si>
  <si>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</si>
  <si>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</si>
  <si>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</si>
  <si>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</si>
  <si>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</si>
  <si>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</si>
  <si>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</si>
  <si>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</si>
  <si>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</si>
  <si>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</si>
  <si>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</si>
  <si>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</si>
  <si>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</si>
  <si>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</si>
  <si>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</si>
  <si>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</si>
  <si>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</si>
  <si>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</si>
  <si>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</si>
  <si>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</si>
  <si>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2016</t>
  </si>
  <si>
    <t>Deuda Pública Bruta Total al 31 de diciembre del año 2016</t>
  </si>
  <si>
    <t>Deuda Pública Bruta Total  descontando la amortización de Banobras al 30 septiembre  2017</t>
  </si>
  <si>
    <t>Octubre-Diciembre 2017</t>
  </si>
  <si>
    <t>Deuda Pública Bruta Total al 30 de Septiembre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</si>
</sst>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7" fillId="0" borderId="0" xfId="2" applyFont="1" applyBorder="1" applyAlignment="1">
      <alignment vertical="center"/>
    </xf>
    <xf numFmtId="10" fontId="7" fillId="0" borderId="2" xfId="3" applyNumberFormat="1" applyFont="1" applyBorder="1" applyAlignment="1">
      <alignment horizontal="center" vertical="center"/>
    </xf>
    <xf numFmtId="44" fontId="7" fillId="0" borderId="23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8" fillId="0" borderId="4" xfId="2" applyFont="1" applyBorder="1" applyAlignment="1">
      <alignment vertical="center"/>
    </xf>
    <xf numFmtId="44" fontId="8" fillId="0" borderId="9" xfId="2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7" fillId="0" borderId="2" xfId="2" applyFont="1" applyBorder="1"/>
    <xf numFmtId="8" fontId="8" fillId="0" borderId="2" xfId="2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44" fontId="7" fillId="0" borderId="2" xfId="2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44" fontId="8" fillId="0" borderId="5" xfId="2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43" fontId="7" fillId="0" borderId="2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43" fontId="7" fillId="0" borderId="12" xfId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43" fontId="7" fillId="0" borderId="5" xfId="0" applyNumberFormat="1" applyFont="1" applyBorder="1" applyAlignment="1">
      <alignment vertical="center"/>
    </xf>
    <xf numFmtId="10" fontId="7" fillId="0" borderId="14" xfId="3" applyNumberFormat="1" applyFont="1" applyBorder="1" applyAlignment="1">
      <alignment vertic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2</xdr:col>
      <xdr:colOff>220980</xdr:colOff>
      <xdr:row>4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0500"/>
          <a:ext cx="17907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655320</xdr:colOff>
      <xdr:row>3</xdr:row>
      <xdr:rowOff>38100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1478280</xdr:colOff>
      <xdr:row>3</xdr:row>
      <xdr:rowOff>45720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showGridLines="0" tabSelected="1" view="pageBreakPreview" zoomScaleNormal="100" zoomScaleSheetLayoutView="100" workbookViewId="0">
      <selection activeCell="A2" sqref="A2:J2"/>
    </sheetView>
  </sheetViews>
  <sheetFormatPr baseColWidth="10" defaultRowHeight="14.4" x14ac:dyDescent="0.3"/>
  <cols>
    <col min="1" max="1" width="14.109375" bestFit="1" customWidth="1"/>
    <col min="2" max="2" width="8.88671875" customWidth="1"/>
    <col min="4" max="4" width="27" bestFit="1" customWidth="1"/>
    <col min="5" max="5" width="31.6640625" bestFit="1" customWidth="1"/>
    <col min="6" max="6" width="19.109375" bestFit="1" customWidth="1"/>
    <col min="7" max="7" width="12.44140625" customWidth="1"/>
    <col min="8" max="8" width="17.5546875" customWidth="1"/>
    <col min="9" max="9" width="16.88671875" customWidth="1"/>
    <col min="10" max="10" width="10.44140625" customWidth="1"/>
  </cols>
  <sheetData>
    <row r="2" spans="1:10" x14ac:dyDescent="0.3">
      <c r="A2" s="7" t="s">
        <v>7</v>
      </c>
      <c r="B2" s="7"/>
      <c r="C2" s="7"/>
      <c r="D2" s="7"/>
      <c r="E2" s="7"/>
      <c r="F2" s="7"/>
      <c r="G2" s="7"/>
      <c r="H2" s="7"/>
      <c r="I2" s="7"/>
      <c r="J2" s="7"/>
    </row>
    <row r="3" spans="1:10" ht="30.75" customHeight="1" x14ac:dyDescent="0.3">
      <c r="A3" s="7" t="s">
        <v>8</v>
      </c>
      <c r="B3" s="7"/>
      <c r="C3" s="7"/>
      <c r="D3" s="7"/>
      <c r="E3" s="7"/>
      <c r="F3" s="7"/>
      <c r="G3" s="7"/>
      <c r="H3" s="7"/>
      <c r="I3" s="7"/>
      <c r="J3" s="7"/>
    </row>
    <row r="4" spans="1:10" ht="19.8" customHeight="1" x14ac:dyDescent="0.3">
      <c r="A4" s="7" t="s">
        <v>41</v>
      </c>
      <c r="B4" s="7"/>
      <c r="C4" s="7"/>
      <c r="D4" s="7"/>
      <c r="E4" s="7"/>
      <c r="F4" s="7"/>
      <c r="G4" s="7"/>
      <c r="H4" s="7"/>
      <c r="I4" s="7"/>
      <c r="J4" s="7"/>
    </row>
    <row r="5" spans="1:10" ht="63" customHeight="1" x14ac:dyDescent="0.3">
      <c r="A5" s="8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10" t="s">
        <v>14</v>
      </c>
      <c r="G5" s="9" t="s">
        <v>15</v>
      </c>
      <c r="H5" s="11" t="s">
        <v>16</v>
      </c>
      <c r="I5" s="12" t="s">
        <v>17</v>
      </c>
      <c r="J5" s="13"/>
    </row>
    <row r="6" spans="1:10" ht="21" thickBot="1" x14ac:dyDescent="0.35">
      <c r="A6" s="14"/>
      <c r="B6" s="15"/>
      <c r="C6" s="15"/>
      <c r="D6" s="15"/>
      <c r="E6" s="15"/>
      <c r="F6" s="16"/>
      <c r="G6" s="15"/>
      <c r="H6" s="17"/>
      <c r="I6" s="18" t="s">
        <v>18</v>
      </c>
      <c r="J6" s="19" t="s">
        <v>19</v>
      </c>
    </row>
    <row r="7" spans="1:10" ht="31.5" customHeight="1" x14ac:dyDescent="0.3">
      <c r="A7" s="20" t="s">
        <v>20</v>
      </c>
      <c r="B7" s="21" t="s">
        <v>28</v>
      </c>
      <c r="C7" s="21" t="s">
        <v>22</v>
      </c>
      <c r="D7" s="22" t="s">
        <v>23</v>
      </c>
      <c r="E7" s="23" t="s">
        <v>24</v>
      </c>
      <c r="F7" s="24">
        <v>540000000</v>
      </c>
      <c r="G7" s="23" t="s">
        <v>37</v>
      </c>
      <c r="H7" s="24">
        <v>495000000</v>
      </c>
      <c r="I7" s="24">
        <v>45000000</v>
      </c>
      <c r="J7" s="25">
        <f>I7*1/H7</f>
        <v>9.0909090909090912E-2</v>
      </c>
    </row>
    <row r="8" spans="1:10" ht="30.75" customHeight="1" x14ac:dyDescent="0.3">
      <c r="A8" s="20" t="s">
        <v>20</v>
      </c>
      <c r="B8" s="21" t="s">
        <v>21</v>
      </c>
      <c r="C8" s="21" t="s">
        <v>25</v>
      </c>
      <c r="D8" s="22" t="s">
        <v>26</v>
      </c>
      <c r="E8" s="23" t="s">
        <v>27</v>
      </c>
      <c r="F8" s="24">
        <v>609801665.26999998</v>
      </c>
      <c r="G8" s="23" t="s">
        <v>37</v>
      </c>
      <c r="H8" s="24">
        <v>544828613.67210591</v>
      </c>
      <c r="I8" s="24">
        <v>64973051.597894028</v>
      </c>
      <c r="J8" s="25">
        <f>I8*1/H8</f>
        <v>0.1192541103154996</v>
      </c>
    </row>
    <row r="9" spans="1:10" ht="30.75" customHeight="1" x14ac:dyDescent="0.3">
      <c r="A9" s="20" t="s">
        <v>20</v>
      </c>
      <c r="B9" s="21" t="s">
        <v>28</v>
      </c>
      <c r="C9" s="21" t="s">
        <v>29</v>
      </c>
      <c r="D9" s="22" t="s">
        <v>26</v>
      </c>
      <c r="E9" s="22" t="s">
        <v>30</v>
      </c>
      <c r="F9" s="26">
        <v>255769230</v>
      </c>
      <c r="G9" s="23" t="s">
        <v>37</v>
      </c>
      <c r="H9" s="24">
        <v>233823970</v>
      </c>
      <c r="I9" s="24">
        <v>21945260</v>
      </c>
      <c r="J9" s="25">
        <f>I9*1/H9</f>
        <v>9.3853765291898858E-2</v>
      </c>
    </row>
    <row r="10" spans="1:10" ht="28.5" customHeight="1" thickBot="1" x14ac:dyDescent="0.35">
      <c r="A10" s="27"/>
      <c r="B10" s="28"/>
      <c r="C10" s="28"/>
      <c r="D10" s="28"/>
      <c r="E10" s="28"/>
      <c r="F10" s="29">
        <f>SUM(F7:F9)</f>
        <v>1405570895.27</v>
      </c>
      <c r="G10" s="28"/>
      <c r="H10" s="30">
        <f>SUM(H7:H9)</f>
        <v>1273652583.6721058</v>
      </c>
      <c r="I10" s="30">
        <f>SUM(I7:I9)</f>
        <v>131918311.59789403</v>
      </c>
      <c r="J10" s="31">
        <f>I10*1/H10</f>
        <v>0.10357479998003569</v>
      </c>
    </row>
    <row r="12" spans="1:10" x14ac:dyDescent="0.3">
      <c r="H12" s="2"/>
      <c r="I12" s="2"/>
    </row>
  </sheetData>
  <mergeCells count="12"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685039370078741" right="0.19685039370078741" top="0.74803149606299213" bottom="0.74803149606299213" header="0" footer="0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showGridLines="0" view="pageBreakPreview" zoomScaleNormal="100" zoomScaleSheetLayoutView="100" workbookViewId="0">
      <selection activeCell="A12" sqref="A12:E12"/>
    </sheetView>
  </sheetViews>
  <sheetFormatPr baseColWidth="10" defaultRowHeight="14.4" x14ac:dyDescent="0.3"/>
  <cols>
    <col min="1" max="1" width="16.5546875" customWidth="1"/>
    <col min="2" max="2" width="19" customWidth="1"/>
    <col min="3" max="3" width="16.109375" customWidth="1"/>
    <col min="4" max="4" width="16.5546875" customWidth="1"/>
    <col min="5" max="5" width="18.88671875" customWidth="1"/>
    <col min="6" max="6" width="19.109375" bestFit="1" customWidth="1"/>
  </cols>
  <sheetData>
    <row r="2" spans="1:6" x14ac:dyDescent="0.3">
      <c r="A2" s="32"/>
      <c r="B2" s="32"/>
      <c r="C2" s="32"/>
      <c r="D2" s="32"/>
      <c r="E2" s="32"/>
      <c r="F2" s="32"/>
    </row>
    <row r="3" spans="1:6" x14ac:dyDescent="0.3">
      <c r="A3" s="32"/>
      <c r="B3" s="32"/>
      <c r="C3" s="32"/>
      <c r="D3" s="32"/>
      <c r="E3" s="32"/>
      <c r="F3" s="32"/>
    </row>
    <row r="4" spans="1:6" ht="15" thickBot="1" x14ac:dyDescent="0.35">
      <c r="A4" s="32"/>
      <c r="B4" s="32"/>
      <c r="C4" s="32"/>
      <c r="D4" s="32"/>
      <c r="E4" s="32"/>
      <c r="F4" s="32"/>
    </row>
    <row r="5" spans="1:6" ht="15" thickBot="1" x14ac:dyDescent="0.35">
      <c r="A5" s="33" t="s">
        <v>0</v>
      </c>
      <c r="B5" s="34"/>
      <c r="C5" s="34"/>
      <c r="D5" s="34"/>
      <c r="E5" s="35"/>
      <c r="F5" s="36" t="s">
        <v>1</v>
      </c>
    </row>
    <row r="6" spans="1:6" ht="22.5" customHeight="1" x14ac:dyDescent="0.3">
      <c r="A6" s="37" t="s">
        <v>39</v>
      </c>
      <c r="B6" s="38"/>
      <c r="C6" s="38"/>
      <c r="D6" s="38"/>
      <c r="E6" s="38"/>
      <c r="F6" s="39">
        <v>1339899489.9100001</v>
      </c>
    </row>
    <row r="7" spans="1:6" ht="22.5" customHeight="1" x14ac:dyDescent="0.3">
      <c r="A7" s="37" t="s">
        <v>42</v>
      </c>
      <c r="B7" s="38"/>
      <c r="C7" s="38"/>
      <c r="D7" s="38"/>
      <c r="E7" s="38"/>
      <c r="F7" s="40">
        <v>1290472199.8800001</v>
      </c>
    </row>
    <row r="8" spans="1:6" ht="23.25" customHeight="1" x14ac:dyDescent="0.3">
      <c r="A8" s="41" t="s">
        <v>2</v>
      </c>
      <c r="B8" s="42"/>
      <c r="C8" s="42"/>
      <c r="D8" s="42"/>
      <c r="E8" s="42"/>
      <c r="F8" s="39">
        <v>6937876.6383529603</v>
      </c>
    </row>
    <row r="9" spans="1:6" ht="23.25" customHeight="1" x14ac:dyDescent="0.3">
      <c r="A9" s="41" t="s">
        <v>3</v>
      </c>
      <c r="B9" s="42"/>
      <c r="C9" s="42"/>
      <c r="D9" s="42"/>
      <c r="E9" s="42"/>
      <c r="F9" s="39">
        <f>F7-F8</f>
        <v>1283534323.2416472</v>
      </c>
    </row>
    <row r="10" spans="1:6" ht="19.5" customHeight="1" x14ac:dyDescent="0.3">
      <c r="A10" s="43" t="s">
        <v>4</v>
      </c>
      <c r="B10" s="44"/>
      <c r="C10" s="44"/>
      <c r="D10" s="44"/>
      <c r="E10" s="44"/>
      <c r="F10" s="45">
        <v>2381740</v>
      </c>
    </row>
    <row r="11" spans="1:6" ht="20.25" customHeight="1" x14ac:dyDescent="0.3">
      <c r="A11" s="41" t="s">
        <v>5</v>
      </c>
      <c r="B11" s="42"/>
      <c r="C11" s="42"/>
      <c r="D11" s="42"/>
      <c r="E11" s="42"/>
      <c r="F11" s="45">
        <f>F9-F10</f>
        <v>1281152583.2416472</v>
      </c>
    </row>
    <row r="12" spans="1:6" ht="20.25" customHeight="1" x14ac:dyDescent="0.3">
      <c r="A12" s="41" t="s">
        <v>6</v>
      </c>
      <c r="B12" s="42"/>
      <c r="C12" s="42"/>
      <c r="D12" s="42"/>
      <c r="E12" s="42"/>
      <c r="F12" s="45">
        <v>7500000</v>
      </c>
    </row>
    <row r="13" spans="1:6" ht="25.5" customHeight="1" thickBot="1" x14ac:dyDescent="0.35">
      <c r="A13" s="46" t="s">
        <v>40</v>
      </c>
      <c r="B13" s="47"/>
      <c r="C13" s="47"/>
      <c r="D13" s="47"/>
      <c r="E13" s="47"/>
      <c r="F13" s="48">
        <f>F11-F12</f>
        <v>1273652583.2416472</v>
      </c>
    </row>
  </sheetData>
  <mergeCells count="9">
    <mergeCell ref="A12:E12"/>
    <mergeCell ref="A13:E13"/>
    <mergeCell ref="A5:E5"/>
    <mergeCell ref="A6:E6"/>
    <mergeCell ref="A8:E8"/>
    <mergeCell ref="A9:E9"/>
    <mergeCell ref="A10:E10"/>
    <mergeCell ref="A11:E11"/>
    <mergeCell ref="A7:E7"/>
  </mergeCells>
  <printOptions horizontalCentered="1"/>
  <pageMargins left="0.19685039370078741" right="0.19685039370078741" top="0.74803149606299213" bottom="0.74803149606299213" header="0.31496062992125984" footer="0.31496062992125984"/>
  <pageSetup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8"/>
  <sheetViews>
    <sheetView showGridLines="0" view="pageBreakPreview" zoomScaleNormal="100" zoomScaleSheetLayoutView="100" workbookViewId="0">
      <selection activeCell="B12" sqref="B12"/>
    </sheetView>
  </sheetViews>
  <sheetFormatPr baseColWidth="10" defaultRowHeight="14.4" x14ac:dyDescent="0.3"/>
  <cols>
    <col min="1" max="1" width="4.5546875" customWidth="1"/>
    <col min="2" max="2" width="48" customWidth="1"/>
    <col min="3" max="3" width="24.88671875" customWidth="1"/>
  </cols>
  <sheetData>
    <row r="1" spans="2:4" x14ac:dyDescent="0.3">
      <c r="B1" s="32"/>
      <c r="C1" s="32"/>
    </row>
    <row r="2" spans="2:4" x14ac:dyDescent="0.3">
      <c r="B2" s="32"/>
      <c r="C2" s="32"/>
    </row>
    <row r="3" spans="2:4" x14ac:dyDescent="0.3">
      <c r="B3" s="32"/>
      <c r="C3" s="32"/>
    </row>
    <row r="4" spans="2:4" ht="15" thickBot="1" x14ac:dyDescent="0.35">
      <c r="B4" s="49"/>
      <c r="C4" s="49"/>
    </row>
    <row r="5" spans="2:4" ht="15" thickBot="1" x14ac:dyDescent="0.35">
      <c r="B5" s="50"/>
      <c r="C5" s="51" t="s">
        <v>38</v>
      </c>
    </row>
    <row r="6" spans="2:4" x14ac:dyDescent="0.3">
      <c r="B6" s="52" t="s">
        <v>31</v>
      </c>
      <c r="C6" s="53">
        <v>118503000000</v>
      </c>
    </row>
    <row r="7" spans="2:4" ht="15" thickBot="1" x14ac:dyDescent="0.35">
      <c r="B7" s="54" t="s">
        <v>32</v>
      </c>
      <c r="C7" s="55">
        <f>+Amortización!F13</f>
        <v>1273652583.2416472</v>
      </c>
    </row>
    <row r="8" spans="2:4" ht="15" thickBot="1" x14ac:dyDescent="0.35">
      <c r="B8" s="56" t="s">
        <v>33</v>
      </c>
      <c r="C8" s="57">
        <f>C7/C6</f>
        <v>1.0747850967837499E-2</v>
      </c>
      <c r="D8" s="3"/>
    </row>
    <row r="9" spans="2:4" x14ac:dyDescent="0.3">
      <c r="B9" s="49"/>
      <c r="C9" s="32"/>
    </row>
    <row r="10" spans="2:4" x14ac:dyDescent="0.3">
      <c r="B10" s="49"/>
      <c r="C10" s="32"/>
    </row>
    <row r="11" spans="2:4" x14ac:dyDescent="0.3">
      <c r="B11" s="49" t="s">
        <v>34</v>
      </c>
      <c r="C11" s="49"/>
      <c r="D11" s="1"/>
    </row>
    <row r="12" spans="2:4" x14ac:dyDescent="0.3">
      <c r="B12" s="58" t="s">
        <v>36</v>
      </c>
      <c r="C12" s="59"/>
      <c r="D12" s="6"/>
    </row>
    <row r="13" spans="2:4" x14ac:dyDescent="0.3">
      <c r="B13" s="59"/>
      <c r="C13" s="59"/>
      <c r="D13" s="6"/>
    </row>
    <row r="14" spans="2:4" ht="15" thickBot="1" x14ac:dyDescent="0.35">
      <c r="B14" s="49"/>
      <c r="C14" s="32"/>
    </row>
    <row r="15" spans="2:4" ht="15" thickBot="1" x14ac:dyDescent="0.35">
      <c r="B15" s="60"/>
      <c r="C15" s="51" t="s">
        <v>38</v>
      </c>
    </row>
    <row r="16" spans="2:4" x14ac:dyDescent="0.3">
      <c r="B16" s="52" t="s">
        <v>35</v>
      </c>
      <c r="C16" s="61">
        <v>1370388709.3199999</v>
      </c>
      <c r="D16" s="5"/>
    </row>
    <row r="17" spans="2:3" ht="15" thickBot="1" x14ac:dyDescent="0.35">
      <c r="B17" s="62" t="s">
        <v>32</v>
      </c>
      <c r="C17" s="63">
        <f>C7</f>
        <v>1273652583.2416472</v>
      </c>
    </row>
    <row r="18" spans="2:3" ht="15" thickBot="1" x14ac:dyDescent="0.35">
      <c r="B18" s="56" t="s">
        <v>33</v>
      </c>
      <c r="C18" s="64">
        <f>C17/C16</f>
        <v>0.92940971753455692</v>
      </c>
    </row>
    <row r="22" spans="2:3" x14ac:dyDescent="0.3">
      <c r="C22" s="4"/>
    </row>
    <row r="23" spans="2:3" x14ac:dyDescent="0.3">
      <c r="C23" s="4"/>
    </row>
    <row r="24" spans="2:3" x14ac:dyDescent="0.3">
      <c r="C24" s="4"/>
    </row>
    <row r="25" spans="2:3" x14ac:dyDescent="0.3">
      <c r="C25" s="4"/>
    </row>
    <row r="26" spans="2:3" x14ac:dyDescent="0.3">
      <c r="C26" s="4"/>
    </row>
    <row r="27" spans="2:3" x14ac:dyDescent="0.3">
      <c r="C27" s="4"/>
    </row>
    <row r="28" spans="2:3" x14ac:dyDescent="0.3">
      <c r="C28" s="4"/>
    </row>
  </sheetData>
  <conditionalFormatting sqref="C8">
    <cfRule type="cellIs" dxfId="0" priority="1" operator="greaterThan">
      <formula>1</formula>
    </cfRule>
  </conditionalFormatting>
  <hyperlinks>
    <hyperlink ref="B12" r:id="rId1"/>
  </hyperlinks>
  <pageMargins left="0.7" right="0.7" top="0.75" bottom="0.75" header="0.3" footer="0.3"/>
  <pageSetup fitToHeight="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2016-10-25T14:27:23Z</cp:lastPrinted>
  <dcterms:created xsi:type="dcterms:W3CDTF">2016-06-13T19:42:18Z</dcterms:created>
  <dcterms:modified xsi:type="dcterms:W3CDTF">2018-01-30T21:23:21Z</dcterms:modified>
</cp:coreProperties>
</file>